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20" i="2"/>
  <c r="H6"/>
  <c r="F6"/>
  <c r="H7"/>
  <c r="H8"/>
  <c r="H9"/>
  <c r="H10"/>
  <c r="H11"/>
  <c r="H12"/>
  <c r="H13"/>
  <c r="H14"/>
  <c r="H15"/>
  <c r="H16"/>
  <c r="H17"/>
  <c r="H18"/>
  <c r="H19"/>
  <c r="F7"/>
  <c r="F8"/>
  <c r="F9"/>
  <c r="F10"/>
  <c r="F11"/>
  <c r="F12"/>
  <c r="F13"/>
  <c r="F14"/>
  <c r="F15"/>
  <c r="F16"/>
  <c r="F17"/>
  <c r="F18"/>
  <c r="F19"/>
  <c r="D20"/>
  <c r="B19"/>
  <c r="C19" s="1"/>
  <c r="E19" s="1"/>
  <c r="B18"/>
  <c r="C18" s="1"/>
  <c r="E18" s="1"/>
  <c r="B17"/>
  <c r="C17" s="1"/>
  <c r="E17" s="1"/>
  <c r="B16"/>
  <c r="C16" s="1"/>
  <c r="E16" s="1"/>
  <c r="B15"/>
  <c r="C15" s="1"/>
  <c r="E15" s="1"/>
  <c r="B14"/>
  <c r="C14" s="1"/>
  <c r="E14" s="1"/>
  <c r="B13"/>
  <c r="C13" s="1"/>
  <c r="E13" s="1"/>
  <c r="B12"/>
  <c r="C12" s="1"/>
  <c r="E12" s="1"/>
  <c r="B11"/>
  <c r="C11" s="1"/>
  <c r="E11" s="1"/>
  <c r="B10"/>
  <c r="C10" s="1"/>
  <c r="E10" s="1"/>
  <c r="B9"/>
  <c r="C9" s="1"/>
  <c r="E9" s="1"/>
  <c r="B8"/>
  <c r="C8" s="1"/>
  <c r="E8" s="1"/>
  <c r="B7"/>
  <c r="C7" s="1"/>
  <c r="E7" s="1"/>
  <c r="B6"/>
  <c r="C6" s="1"/>
  <c r="C20" l="1"/>
  <c r="E6"/>
  <c r="G10"/>
  <c r="G14"/>
  <c r="G16"/>
  <c r="G18"/>
  <c r="G8"/>
  <c r="G12"/>
  <c r="G7"/>
  <c r="G9"/>
  <c r="G11"/>
  <c r="G13"/>
  <c r="G15"/>
  <c r="G17"/>
  <c r="G19"/>
  <c r="E20" l="1"/>
  <c r="H20"/>
  <c r="G6"/>
</calcChain>
</file>

<file path=xl/sharedStrings.xml><?xml version="1.0" encoding="utf-8"?>
<sst xmlns="http://schemas.openxmlformats.org/spreadsheetml/2006/main" count="30" uniqueCount="16">
  <si>
    <t>LAPORAN PENJUALAN BULAN SEPTEMBER 2007</t>
  </si>
  <si>
    <t>SURYA COMPUTER CENTRE</t>
  </si>
  <si>
    <t>NAMA BARANG</t>
  </si>
  <si>
    <t>DISCOUNT</t>
  </si>
  <si>
    <t>BONUS</t>
  </si>
  <si>
    <t>HARGA</t>
  </si>
  <si>
    <t>TOTAL</t>
  </si>
  <si>
    <t>BARANG</t>
  </si>
  <si>
    <t>KODE</t>
  </si>
  <si>
    <t>SATUAN</t>
  </si>
  <si>
    <t xml:space="preserve">HARGA </t>
  </si>
  <si>
    <t>JUMLAH</t>
  </si>
  <si>
    <t>TERJUAL</t>
  </si>
  <si>
    <t>C10</t>
  </si>
  <si>
    <t>M20</t>
  </si>
  <si>
    <t>P30</t>
  </si>
</sst>
</file>

<file path=xl/styles.xml><?xml version="1.0" encoding="utf-8"?>
<styleSheet xmlns="http://schemas.openxmlformats.org/spreadsheetml/2006/main">
  <numFmts count="1">
    <numFmt numFmtId="164" formatCode="_([$Rp-421]* #,##0.00_);_([$Rp-421]* \(#,##0.00\);_([$Rp-421]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theme="0"/>
        <bgColor theme="1" tint="0.24994659260841701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A23" sqref="A23:B26"/>
    </sheetView>
  </sheetViews>
  <sheetFormatPr defaultRowHeight="15"/>
  <cols>
    <col min="2" max="2" width="15.7109375" customWidth="1"/>
    <col min="3" max="3" width="22.140625" customWidth="1"/>
    <col min="4" max="4" width="11.85546875" customWidth="1"/>
    <col min="5" max="5" width="22.140625" customWidth="1"/>
    <col min="6" max="6" width="17.28515625" customWidth="1"/>
    <col min="7" max="7" width="21" customWidth="1"/>
    <col min="8" max="8" width="26" customWidth="1"/>
  </cols>
  <sheetData>
    <row r="1" spans="1:8">
      <c r="A1" s="10" t="s">
        <v>0</v>
      </c>
      <c r="B1" s="10"/>
      <c r="C1" s="10"/>
      <c r="D1" s="10"/>
      <c r="E1" s="10"/>
      <c r="F1" s="10"/>
      <c r="G1" s="10"/>
      <c r="H1" s="10"/>
    </row>
    <row r="2" spans="1:8">
      <c r="A2" s="10" t="s">
        <v>1</v>
      </c>
      <c r="B2" s="10"/>
      <c r="C2" s="10"/>
      <c r="D2" s="10"/>
      <c r="E2" s="10"/>
      <c r="F2" s="10"/>
      <c r="G2" s="10"/>
      <c r="H2" s="10"/>
    </row>
    <row r="3" spans="1:8" ht="15.75" thickBot="1"/>
    <row r="4" spans="1:8">
      <c r="A4" s="13" t="s">
        <v>8</v>
      </c>
      <c r="B4" s="14" t="s">
        <v>2</v>
      </c>
      <c r="C4" s="15" t="s">
        <v>10</v>
      </c>
      <c r="D4" s="13" t="s">
        <v>11</v>
      </c>
      <c r="E4" s="15" t="s">
        <v>11</v>
      </c>
      <c r="F4" s="14" t="s">
        <v>3</v>
      </c>
      <c r="G4" s="14" t="s">
        <v>4</v>
      </c>
      <c r="H4" s="15" t="s">
        <v>6</v>
      </c>
    </row>
    <row r="5" spans="1:8" ht="15.75" thickBot="1">
      <c r="A5" s="16" t="s">
        <v>7</v>
      </c>
      <c r="B5" s="17"/>
      <c r="C5" s="18" t="s">
        <v>9</v>
      </c>
      <c r="D5" s="16" t="s">
        <v>12</v>
      </c>
      <c r="E5" s="18" t="s">
        <v>5</v>
      </c>
      <c r="F5" s="17"/>
      <c r="G5" s="17"/>
      <c r="H5" s="18" t="s">
        <v>5</v>
      </c>
    </row>
    <row r="6" spans="1:8" ht="15.75" thickBot="1">
      <c r="A6" s="1" t="s">
        <v>13</v>
      </c>
      <c r="B6" s="1" t="str">
        <f>IF(A6="C10","Hardisk",IF(A6="M20","Monitor",IF(A6="P30","Printer")))</f>
        <v>Hardisk</v>
      </c>
      <c r="C6" s="4">
        <f>IF(B6="Monitor",650000,IF(B6="Hardisk",1750000,IF(B6&lt;&gt;"Monitor""Hardisk",350000)))</f>
        <v>1750000</v>
      </c>
      <c r="D6" s="1">
        <v>9</v>
      </c>
      <c r="E6" s="4">
        <f>C6*D6</f>
        <v>15750000</v>
      </c>
      <c r="F6" s="4">
        <f>IF(E6&gt;=10000000,E6*12.5%,IF(E6&lt;&gt;10000000,E6*5%))</f>
        <v>1968750</v>
      </c>
      <c r="G6" s="1" t="str">
        <f>IF(E6&gt;=15000000,"Meja Komputer",IF(E6&lt;15000000,"Jam Tangan"))</f>
        <v>Meja Komputer</v>
      </c>
      <c r="H6" s="4">
        <f>E6-F6</f>
        <v>13781250</v>
      </c>
    </row>
    <row r="7" spans="1:8" ht="15.75" thickBot="1">
      <c r="A7" s="1" t="s">
        <v>14</v>
      </c>
      <c r="B7" s="1" t="str">
        <f t="shared" ref="B7:B19" si="0">IF(A7="C10","Hardisk",IF(A7="M20","Monitor",IF(A7="P30","Printer")))</f>
        <v>Monitor</v>
      </c>
      <c r="C7" s="4">
        <f t="shared" ref="C7:C19" si="1">IF(B7="Monitor",650000,IF(B7="Hardisk",1750000,IF(B7&lt;&gt;"Monitor""Hardisk",350000)))</f>
        <v>650000</v>
      </c>
      <c r="D7" s="1">
        <v>21</v>
      </c>
      <c r="E7" s="4">
        <f t="shared" ref="E7:E19" si="2">C7*D7</f>
        <v>13650000</v>
      </c>
      <c r="F7" s="4">
        <f t="shared" ref="F7:F19" si="3">IF(E7&gt;=10000000,E7*12.5%,IF(E7&lt;&gt;10000000,E7*5%))</f>
        <v>1706250</v>
      </c>
      <c r="G7" s="1" t="str">
        <f t="shared" ref="G7:G19" si="4">IF(E7&gt;=15000000,"Meja Komputer",IF(E7&lt;15000000,"Jam Tangan"))</f>
        <v>Jam Tangan</v>
      </c>
      <c r="H7" s="4">
        <f t="shared" ref="H7:H19" si="5">E7-F7</f>
        <v>11943750</v>
      </c>
    </row>
    <row r="8" spans="1:8" ht="15.75" thickBot="1">
      <c r="A8" s="1" t="s">
        <v>15</v>
      </c>
      <c r="B8" s="1" t="str">
        <f t="shared" si="0"/>
        <v>Printer</v>
      </c>
      <c r="C8" s="4">
        <f t="shared" si="1"/>
        <v>350000</v>
      </c>
      <c r="D8" s="1">
        <v>16</v>
      </c>
      <c r="E8" s="4">
        <f t="shared" si="2"/>
        <v>5600000</v>
      </c>
      <c r="F8" s="4">
        <f t="shared" si="3"/>
        <v>280000</v>
      </c>
      <c r="G8" s="1" t="str">
        <f t="shared" si="4"/>
        <v>Jam Tangan</v>
      </c>
      <c r="H8" s="4">
        <f t="shared" si="5"/>
        <v>5320000</v>
      </c>
    </row>
    <row r="9" spans="1:8" ht="15.75" thickBot="1">
      <c r="A9" s="1" t="s">
        <v>14</v>
      </c>
      <c r="B9" s="1" t="str">
        <f t="shared" si="0"/>
        <v>Monitor</v>
      </c>
      <c r="C9" s="4">
        <f t="shared" si="1"/>
        <v>650000</v>
      </c>
      <c r="D9" s="1">
        <v>7</v>
      </c>
      <c r="E9" s="4">
        <f t="shared" si="2"/>
        <v>4550000</v>
      </c>
      <c r="F9" s="4">
        <f t="shared" si="3"/>
        <v>227500</v>
      </c>
      <c r="G9" s="1" t="str">
        <f t="shared" si="4"/>
        <v>Jam Tangan</v>
      </c>
      <c r="H9" s="4">
        <f t="shared" si="5"/>
        <v>4322500</v>
      </c>
    </row>
    <row r="10" spans="1:8" ht="15.75" thickBot="1">
      <c r="A10" s="1" t="s">
        <v>15</v>
      </c>
      <c r="B10" s="1" t="str">
        <f t="shared" si="0"/>
        <v>Printer</v>
      </c>
      <c r="C10" s="4">
        <f t="shared" si="1"/>
        <v>350000</v>
      </c>
      <c r="D10" s="1">
        <v>18</v>
      </c>
      <c r="E10" s="4">
        <f t="shared" si="2"/>
        <v>6300000</v>
      </c>
      <c r="F10" s="4">
        <f t="shared" si="3"/>
        <v>315000</v>
      </c>
      <c r="G10" s="1" t="str">
        <f t="shared" si="4"/>
        <v>Jam Tangan</v>
      </c>
      <c r="H10" s="4">
        <f t="shared" si="5"/>
        <v>5985000</v>
      </c>
    </row>
    <row r="11" spans="1:8" ht="15.75" thickBot="1">
      <c r="A11" s="1" t="s">
        <v>13</v>
      </c>
      <c r="B11" s="1" t="str">
        <f t="shared" si="0"/>
        <v>Hardisk</v>
      </c>
      <c r="C11" s="4">
        <f t="shared" si="1"/>
        <v>1750000</v>
      </c>
      <c r="D11" s="1">
        <v>26</v>
      </c>
      <c r="E11" s="4">
        <f t="shared" si="2"/>
        <v>45500000</v>
      </c>
      <c r="F11" s="4">
        <f t="shared" si="3"/>
        <v>5687500</v>
      </c>
      <c r="G11" s="1" t="str">
        <f t="shared" si="4"/>
        <v>Meja Komputer</v>
      </c>
      <c r="H11" s="4">
        <f t="shared" si="5"/>
        <v>39812500</v>
      </c>
    </row>
    <row r="12" spans="1:8" ht="15.75" thickBot="1">
      <c r="A12" s="1" t="s">
        <v>14</v>
      </c>
      <c r="B12" s="1" t="str">
        <f t="shared" si="0"/>
        <v>Monitor</v>
      </c>
      <c r="C12" s="4">
        <f t="shared" si="1"/>
        <v>650000</v>
      </c>
      <c r="D12" s="1">
        <v>2</v>
      </c>
      <c r="E12" s="4">
        <f t="shared" si="2"/>
        <v>1300000</v>
      </c>
      <c r="F12" s="4">
        <f t="shared" si="3"/>
        <v>65000</v>
      </c>
      <c r="G12" s="1" t="str">
        <f t="shared" si="4"/>
        <v>Jam Tangan</v>
      </c>
      <c r="H12" s="4">
        <f t="shared" si="5"/>
        <v>1235000</v>
      </c>
    </row>
    <row r="13" spans="1:8" ht="15.75" thickBot="1">
      <c r="A13" s="1" t="s">
        <v>13</v>
      </c>
      <c r="B13" s="1" t="str">
        <f t="shared" si="0"/>
        <v>Hardisk</v>
      </c>
      <c r="C13" s="4">
        <f t="shared" si="1"/>
        <v>1750000</v>
      </c>
      <c r="D13" s="1">
        <v>8</v>
      </c>
      <c r="E13" s="4">
        <f t="shared" si="2"/>
        <v>14000000</v>
      </c>
      <c r="F13" s="4">
        <f t="shared" si="3"/>
        <v>1750000</v>
      </c>
      <c r="G13" s="1" t="str">
        <f t="shared" si="4"/>
        <v>Jam Tangan</v>
      </c>
      <c r="H13" s="4">
        <f t="shared" si="5"/>
        <v>12250000</v>
      </c>
    </row>
    <row r="14" spans="1:8" ht="15.75" thickBot="1">
      <c r="A14" s="1" t="s">
        <v>13</v>
      </c>
      <c r="B14" s="1" t="str">
        <f t="shared" si="0"/>
        <v>Hardisk</v>
      </c>
      <c r="C14" s="4">
        <f t="shared" si="1"/>
        <v>1750000</v>
      </c>
      <c r="D14" s="1">
        <v>6</v>
      </c>
      <c r="E14" s="4">
        <f t="shared" si="2"/>
        <v>10500000</v>
      </c>
      <c r="F14" s="4">
        <f t="shared" si="3"/>
        <v>1312500</v>
      </c>
      <c r="G14" s="1" t="str">
        <f t="shared" si="4"/>
        <v>Jam Tangan</v>
      </c>
      <c r="H14" s="4">
        <f t="shared" si="5"/>
        <v>9187500</v>
      </c>
    </row>
    <row r="15" spans="1:8" ht="15.75" thickBot="1">
      <c r="A15" s="1" t="s">
        <v>15</v>
      </c>
      <c r="B15" s="1" t="str">
        <f t="shared" si="0"/>
        <v>Printer</v>
      </c>
      <c r="C15" s="4">
        <f t="shared" si="1"/>
        <v>350000</v>
      </c>
      <c r="D15" s="1">
        <v>16</v>
      </c>
      <c r="E15" s="4">
        <f t="shared" si="2"/>
        <v>5600000</v>
      </c>
      <c r="F15" s="4">
        <f t="shared" si="3"/>
        <v>280000</v>
      </c>
      <c r="G15" s="1" t="str">
        <f t="shared" si="4"/>
        <v>Jam Tangan</v>
      </c>
      <c r="H15" s="4">
        <f t="shared" si="5"/>
        <v>5320000</v>
      </c>
    </row>
    <row r="16" spans="1:8" ht="15.75" thickBot="1">
      <c r="A16" s="1" t="s">
        <v>14</v>
      </c>
      <c r="B16" s="1" t="str">
        <f t="shared" si="0"/>
        <v>Monitor</v>
      </c>
      <c r="C16" s="4">
        <f t="shared" si="1"/>
        <v>650000</v>
      </c>
      <c r="D16" s="1">
        <v>21</v>
      </c>
      <c r="E16" s="4">
        <f t="shared" si="2"/>
        <v>13650000</v>
      </c>
      <c r="F16" s="4">
        <f t="shared" si="3"/>
        <v>1706250</v>
      </c>
      <c r="G16" s="1" t="str">
        <f t="shared" si="4"/>
        <v>Jam Tangan</v>
      </c>
      <c r="H16" s="4">
        <f t="shared" si="5"/>
        <v>11943750</v>
      </c>
    </row>
    <row r="17" spans="1:8" ht="15.75" thickBot="1">
      <c r="A17" s="1" t="s">
        <v>15</v>
      </c>
      <c r="B17" s="1" t="str">
        <f t="shared" si="0"/>
        <v>Printer</v>
      </c>
      <c r="C17" s="4">
        <f t="shared" si="1"/>
        <v>350000</v>
      </c>
      <c r="D17" s="1">
        <v>13</v>
      </c>
      <c r="E17" s="4">
        <f t="shared" si="2"/>
        <v>4550000</v>
      </c>
      <c r="F17" s="4">
        <f t="shared" si="3"/>
        <v>227500</v>
      </c>
      <c r="G17" s="1" t="str">
        <f t="shared" si="4"/>
        <v>Jam Tangan</v>
      </c>
      <c r="H17" s="4">
        <f t="shared" si="5"/>
        <v>4322500</v>
      </c>
    </row>
    <row r="18" spans="1:8" ht="15.75" thickBot="1">
      <c r="A18" s="1" t="s">
        <v>14</v>
      </c>
      <c r="B18" s="1" t="str">
        <f t="shared" si="0"/>
        <v>Monitor</v>
      </c>
      <c r="C18" s="4">
        <f t="shared" si="1"/>
        <v>650000</v>
      </c>
      <c r="D18" s="1">
        <v>2</v>
      </c>
      <c r="E18" s="4">
        <f t="shared" si="2"/>
        <v>1300000</v>
      </c>
      <c r="F18" s="4">
        <f t="shared" si="3"/>
        <v>65000</v>
      </c>
      <c r="G18" s="1" t="str">
        <f t="shared" si="4"/>
        <v>Jam Tangan</v>
      </c>
      <c r="H18" s="4">
        <f t="shared" si="5"/>
        <v>1235000</v>
      </c>
    </row>
    <row r="19" spans="1:8" ht="15.75" thickBot="1">
      <c r="A19" s="1" t="s">
        <v>14</v>
      </c>
      <c r="B19" s="1" t="str">
        <f t="shared" si="0"/>
        <v>Monitor</v>
      </c>
      <c r="C19" s="4">
        <f t="shared" si="1"/>
        <v>650000</v>
      </c>
      <c r="D19" s="1">
        <v>24</v>
      </c>
      <c r="E19" s="4">
        <f t="shared" si="2"/>
        <v>15600000</v>
      </c>
      <c r="F19" s="4">
        <f t="shared" si="3"/>
        <v>1950000</v>
      </c>
      <c r="G19" s="1" t="str">
        <f t="shared" si="4"/>
        <v>Meja Komputer</v>
      </c>
      <c r="H19" s="4">
        <f t="shared" si="5"/>
        <v>13650000</v>
      </c>
    </row>
    <row r="20" spans="1:8" ht="15.75" thickBot="1">
      <c r="A20" s="3" t="s">
        <v>6</v>
      </c>
      <c r="B20" s="2"/>
      <c r="C20" s="4">
        <f>SUM(C6:C19)</f>
        <v>12300000</v>
      </c>
      <c r="D20" s="5">
        <f t="shared" ref="D20:F20" si="6">SUM(D6:D19)</f>
        <v>189</v>
      </c>
      <c r="E20" s="4">
        <f t="shared" si="6"/>
        <v>157850000</v>
      </c>
      <c r="F20" s="4">
        <f t="shared" si="6"/>
        <v>17541250</v>
      </c>
      <c r="G20" s="2"/>
      <c r="H20" s="4">
        <f>SUM(H6:H19)</f>
        <v>140308750</v>
      </c>
    </row>
    <row r="22" spans="1:8" ht="15.75" thickBot="1"/>
    <row r="23" spans="1:8" ht="15.75" thickTop="1">
      <c r="A23" s="11"/>
      <c r="B23" s="12"/>
    </row>
    <row r="24" spans="1:8">
      <c r="A24" s="6"/>
      <c r="B24" s="7"/>
    </row>
    <row r="25" spans="1:8">
      <c r="A25" s="6"/>
      <c r="B25" s="7"/>
    </row>
    <row r="26" spans="1:8" ht="15.75" thickBot="1">
      <c r="A26" s="8"/>
      <c r="B26" s="9"/>
    </row>
    <row r="27" spans="1:8" ht="15.75" thickTop="1"/>
  </sheetData>
  <mergeCells count="9">
    <mergeCell ref="A24:B24"/>
    <mergeCell ref="A25:B25"/>
    <mergeCell ref="A26:B26"/>
    <mergeCell ref="A1:H1"/>
    <mergeCell ref="A2:H2"/>
    <mergeCell ref="B4:B5"/>
    <mergeCell ref="F4:F5"/>
    <mergeCell ref="G4:G5"/>
    <mergeCell ref="A23:B23"/>
  </mergeCells>
  <pageMargins left="0.25" right="0.25" top="0.75" bottom="0.75" header="0.3" footer="0.3"/>
  <pageSetup paperSize="11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2011-05-07T02:48:19Z</dcterms:modified>
</cp:coreProperties>
</file>